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Treasurer\Hotel Tax\Hotel Reporting Forms\"/>
    </mc:Choice>
  </mc:AlternateContent>
  <workbookProtection workbookAlgorithmName="SHA-512" workbookHashValue="HApw1b2dtInzt+yoibo7oFsPR1p5jQFTPzbLkmU5Y82yr31eNmn4s3auENzMjiZZiP+Y52AK5wIanrHpseDFQw==" workbookSaltValue="CJDdyKz3LiNEMs99qRojgw==" workbookSpinCount="100000" lockStructure="1"/>
  <bookViews>
    <workbookView xWindow="0" yWindow="0" windowWidth="28800" windowHeight="11700"/>
  </bookViews>
  <sheets>
    <sheet name="Report" sheetId="1" r:id="rId1"/>
    <sheet name="table" sheetId="2" state="hidden" r:id="rId2"/>
    <sheet name="Sheet3" sheetId="3" r:id="rId3"/>
  </sheets>
  <definedNames>
    <definedName name="LateFeeTable">table!$A$2:$E$40</definedName>
    <definedName name="Z_1E9F30D6_9B0B_4BD4_8755_F6ED9BBE6306_.wvu.Rows" localSheetId="0" hidden="1">Report!#REF!,Report!$29:$29</definedName>
  </definedNames>
  <calcPr calcId="191029"/>
  <customWorkbookViews>
    <customWorkbookView name="Marburger, Diane - Personal View" guid="{1E9F30D6-9B0B-4BD4-8755-F6ED9BBE6306}" mergeInterval="0" personalView="1" maximized="1" windowWidth="1916" windowHeight="755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16" i="1" l="1"/>
  <c r="I19" i="1" s="1"/>
  <c r="B3" i="2" s="1"/>
  <c r="D3" i="2" l="1"/>
  <c r="E3" i="2" s="1"/>
  <c r="B4" i="2" l="1"/>
  <c r="D4" i="2" s="1"/>
  <c r="E4" i="2" s="1"/>
  <c r="I20" i="1"/>
  <c r="I24" i="1" s="1"/>
  <c r="B5" i="2" l="1"/>
  <c r="D5" i="2" l="1"/>
  <c r="E5" i="2" s="1"/>
  <c r="B6" i="2" s="1"/>
  <c r="D6" i="2" l="1"/>
  <c r="E6" i="2" s="1"/>
  <c r="B7" i="2" l="1"/>
  <c r="D7" i="2" l="1"/>
  <c r="E7" i="2" s="1"/>
  <c r="B8" i="2" l="1"/>
  <c r="D8" i="2" s="1"/>
  <c r="E8" i="2" s="1"/>
  <c r="B9" i="2" s="1"/>
  <c r="D9" i="2" s="1"/>
  <c r="E9" i="2" s="1"/>
  <c r="B10" i="2" s="1"/>
  <c r="D10" i="2" s="1"/>
  <c r="E10" i="2" l="1"/>
  <c r="B11" i="2" s="1"/>
  <c r="D11" i="2" s="1"/>
  <c r="E11" i="2" l="1"/>
  <c r="B12" i="2" s="1"/>
  <c r="D12" i="2" s="1"/>
  <c r="E12" i="2" l="1"/>
  <c r="B13" i="2" s="1"/>
  <c r="D13" i="2" s="1"/>
  <c r="E13" i="2" s="1"/>
  <c r="B14" i="2" s="1"/>
  <c r="D14" i="2" s="1"/>
  <c r="E14" i="2" l="1"/>
  <c r="B15" i="2" s="1"/>
  <c r="D15" i="2" s="1"/>
  <c r="E15" i="2" s="1"/>
  <c r="B16" i="2" s="1"/>
  <c r="D16" i="2" s="1"/>
  <c r="E16" i="2" l="1"/>
  <c r="B17" i="2" s="1"/>
  <c r="D17" i="2" s="1"/>
  <c r="E17" i="2" l="1"/>
  <c r="B18" i="2" s="1"/>
  <c r="D18" i="2" s="1"/>
  <c r="E18" i="2" s="1"/>
  <c r="B19" i="2" s="1"/>
  <c r="D19" i="2" s="1"/>
  <c r="E19" i="2" l="1"/>
  <c r="B20" i="2" s="1"/>
  <c r="D20" i="2" s="1"/>
  <c r="E20" i="2" s="1"/>
  <c r="B21" i="2" s="1"/>
  <c r="D21" i="2" l="1"/>
  <c r="E21" i="2" s="1"/>
  <c r="B22" i="2" s="1"/>
  <c r="D22" i="2" l="1"/>
  <c r="E22" i="2" s="1"/>
  <c r="B23" i="2" s="1"/>
  <c r="D23" i="2" l="1"/>
  <c r="E23" i="2" s="1"/>
  <c r="B24" i="2" s="1"/>
  <c r="D24" i="2" s="1"/>
  <c r="E24" i="2" s="1"/>
  <c r="B25" i="2" s="1"/>
  <c r="D25" i="2" s="1"/>
  <c r="E25" i="2" s="1"/>
  <c r="B26" i="2" s="1"/>
  <c r="D26" i="2" s="1"/>
  <c r="E26" i="2" s="1"/>
  <c r="B27" i="2" s="1"/>
  <c r="D27" i="2" l="1"/>
  <c r="E27" i="2" s="1"/>
  <c r="B28" i="2" s="1"/>
  <c r="D28" i="2" l="1"/>
  <c r="E28" i="2" s="1"/>
  <c r="B29" i="2" s="1"/>
  <c r="D29" i="2" l="1"/>
  <c r="E29" i="2" s="1"/>
  <c r="B30" i="2" s="1"/>
  <c r="D30" i="2" l="1"/>
  <c r="E30" i="2" s="1"/>
  <c r="B31" i="2" s="1"/>
  <c r="D31" i="2" l="1"/>
  <c r="E31" i="2" s="1"/>
  <c r="B32" i="2" s="1"/>
  <c r="D32" i="2" s="1"/>
  <c r="E32" i="2" s="1"/>
  <c r="B33" i="2" s="1"/>
  <c r="D33" i="2" l="1"/>
  <c r="E33" i="2" s="1"/>
  <c r="B34" i="2" s="1"/>
  <c r="D34" i="2" l="1"/>
  <c r="E34" i="2" s="1"/>
  <c r="B35" i="2" s="1"/>
  <c r="D35" i="2" l="1"/>
  <c r="E35" i="2" s="1"/>
  <c r="B36" i="2" s="1"/>
  <c r="D36" i="2" l="1"/>
  <c r="E36" i="2" s="1"/>
  <c r="B37" i="2" s="1"/>
  <c r="D37" i="2" l="1"/>
  <c r="E37" i="2" s="1"/>
  <c r="B38" i="2" s="1"/>
  <c r="D38" i="2" l="1"/>
  <c r="E38" i="2" s="1"/>
  <c r="B39" i="2" s="1"/>
  <c r="D39" i="2" l="1"/>
  <c r="E39" i="2" s="1"/>
  <c r="B40" i="2" s="1"/>
  <c r="D40" i="2" l="1"/>
  <c r="E40" i="2" s="1"/>
</calcChain>
</file>

<file path=xl/comments1.xml><?xml version="1.0" encoding="utf-8"?>
<comments xmlns="http://schemas.openxmlformats.org/spreadsheetml/2006/main">
  <authors>
    <author>Barkley, Madelyn</author>
  </authors>
  <commentList>
    <comment ref="H21" authorId="0" shapeId="0">
      <text>
        <r>
          <rPr>
            <sz val="9"/>
            <color indexed="81"/>
            <rFont val="Tahoma"/>
            <family val="2"/>
          </rPr>
          <t xml:space="preserve">Use drop down to select number of months late.
</t>
        </r>
      </text>
    </comment>
  </commentList>
</comments>
</file>

<file path=xl/sharedStrings.xml><?xml version="1.0" encoding="utf-8"?>
<sst xmlns="http://schemas.openxmlformats.org/spreadsheetml/2006/main" count="64" uniqueCount="59">
  <si>
    <t>Street</t>
  </si>
  <si>
    <t>City</t>
  </si>
  <si>
    <t>A. Gross Receipts</t>
  </si>
  <si>
    <t>B. Less Exempt Receipts</t>
  </si>
  <si>
    <t xml:space="preserve">1.  (Number of Rooms) </t>
  </si>
  <si>
    <t xml:space="preserve">                                                                                                             Hotel Room Rental #___________</t>
  </si>
  <si>
    <t xml:space="preserve">X </t>
  </si>
  <si>
    <t>(Days in Period)</t>
  </si>
  <si>
    <t>I hereby certify this return has been examined by me and the information herein is true,</t>
  </si>
  <si>
    <t>correct and complete to the best of my knowledge.</t>
  </si>
  <si>
    <t>**RETAIN A COPY FOR YOUR FILES**</t>
  </si>
  <si>
    <t>Hotel Room Rental Tax #</t>
  </si>
  <si>
    <t xml:space="preserve">Address: </t>
  </si>
  <si>
    <t xml:space="preserve">Phone: </t>
  </si>
  <si>
    <t xml:space="preserve">Collection Period </t>
  </si>
  <si>
    <t>through</t>
  </si>
  <si>
    <t>Month/Day/Year</t>
  </si>
  <si>
    <t>C.  Adjusted Taxable Receipts</t>
  </si>
  <si>
    <t>D.  Gross Tax Due</t>
  </si>
  <si>
    <t>E.  Add Late Payment Fee</t>
  </si>
  <si>
    <t>F.  Subtract Permanent Resident credits</t>
  </si>
  <si>
    <t>G.  Adjusted Tax Payment Due County</t>
  </si>
  <si>
    <t>D + E - F</t>
  </si>
  <si>
    <t>This tax is collected by the operator of each facility from each patron who rents a room.</t>
  </si>
  <si>
    <t>A - B = C</t>
  </si>
  <si>
    <t xml:space="preserve"> </t>
  </si>
  <si>
    <t>Months Late:</t>
  </si>
  <si>
    <t>Tax Due</t>
  </si>
  <si>
    <t>Months Late</t>
  </si>
  <si>
    <t>Late Rate</t>
  </si>
  <si>
    <t>Total Late Fee</t>
  </si>
  <si>
    <t>Total Tax Due</t>
  </si>
  <si>
    <t>Butler, PA 16003-1208</t>
  </si>
  <si>
    <t xml:space="preserve"> TREASURER'S OFFICE</t>
  </si>
  <si>
    <t>County of Butler</t>
  </si>
  <si>
    <t>Hotel Tax Remittance Report</t>
  </si>
  <si>
    <t>REMIT BY THE 20TH OF THE MONTH FOR PRIOR MONTH/QUARTER</t>
  </si>
  <si>
    <t>Business Name:</t>
  </si>
  <si>
    <t xml:space="preserve">State </t>
  </si>
  <si>
    <t xml:space="preserve">                  Zip Code</t>
  </si>
  <si>
    <t>2.  Total number of rooms occupied for period:</t>
  </si>
  <si>
    <t>Each operator shall file a hotel tax return and remit the tax due on or before the 20th day of the</t>
  </si>
  <si>
    <t>Prepared by:</t>
  </si>
  <si>
    <t>Email:</t>
  </si>
  <si>
    <t>Phone:</t>
  </si>
  <si>
    <t xml:space="preserve">                           If sending a check: payable to:           </t>
  </si>
  <si>
    <t xml:space="preserve">Check Payments </t>
  </si>
  <si>
    <t>Butler County Treasurer</t>
  </si>
  <si>
    <t>Online Payments:</t>
  </si>
  <si>
    <t>Payable to:</t>
  </si>
  <si>
    <t>P. O. Box 1208</t>
  </si>
  <si>
    <t>www.butlercountypa.gov</t>
  </si>
  <si>
    <t>H. Indicate if no tax is due</t>
  </si>
  <si>
    <t>Hotel tax refunded to patrons who qualified as permanent residents</t>
  </si>
  <si>
    <t>Attach Exemption Certificates - List permanent and exempt patrons
on Monthly Exemption Statement</t>
  </si>
  <si>
    <t>C * .05 (5%)</t>
  </si>
  <si>
    <t>D* .015 (1.5%)</t>
  </si>
  <si>
    <t>month subsequent to the month or quarter (B&amp;B, cabins) the tax was levied.  If there is no tax due for a</t>
  </si>
  <si>
    <t>given period, file return indicating 'NO TAX DUE' on line H, Adjusted Tax Payment Due County.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</si>
</sst>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.00_);_(&quot;$&quot;* \(#,##0.00\);_(&quot;$&quot;* &quot;-&quot;?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Segoe UI"/>
      <family val="2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Bodoni MT Black"/>
      <family val="1"/>
    </font>
    <font>
      <sz val="12"/>
      <name val="Bodoni MT Black"/>
      <family val="1"/>
    </font>
    <font>
      <sz val="10.5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15" xfId="0" applyBorder="1" applyProtection="1"/>
    <xf numFmtId="44" fontId="4" fillId="2" borderId="15" xfId="1" applyFont="1" applyFill="1" applyBorder="1" applyProtection="1"/>
    <xf numFmtId="0" fontId="4" fillId="0" borderId="15" xfId="0" applyFont="1" applyBorder="1" applyProtection="1"/>
    <xf numFmtId="44" fontId="4" fillId="0" borderId="15" xfId="0" applyNumberFormat="1" applyFont="1" applyBorder="1" applyProtection="1"/>
    <xf numFmtId="44" fontId="4" fillId="3" borderId="15" xfId="0" applyNumberFormat="1" applyFont="1" applyFill="1" applyBorder="1" applyProtection="1"/>
    <xf numFmtId="0" fontId="6" fillId="0" borderId="2" xfId="0" applyFont="1" applyBorder="1" applyProtection="1">
      <protection locked="0"/>
    </xf>
    <xf numFmtId="44" fontId="4" fillId="0" borderId="15" xfId="1" applyNumberFormat="1" applyFont="1" applyBorder="1" applyProtection="1"/>
    <xf numFmtId="44" fontId="0" fillId="0" borderId="0" xfId="0" applyNumberFormat="1"/>
    <xf numFmtId="0" fontId="4" fillId="0" borderId="0" xfId="0" applyFont="1" applyAlignment="1">
      <alignment horizontal="center"/>
    </xf>
    <xf numFmtId="44" fontId="0" fillId="4" borderId="0" xfId="0" applyNumberFormat="1" applyFill="1"/>
    <xf numFmtId="0" fontId="8" fillId="0" borderId="4" xfId="0" applyFont="1" applyFill="1" applyBorder="1" applyProtection="1"/>
    <xf numFmtId="0" fontId="5" fillId="0" borderId="4" xfId="0" applyFont="1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16" xfId="0" applyBorder="1" applyProtection="1"/>
    <xf numFmtId="0" fontId="4" fillId="0" borderId="17" xfId="0" applyFont="1" applyBorder="1" applyAlignment="1" applyProtection="1">
      <alignment horizontal="center"/>
    </xf>
    <xf numFmtId="0" fontId="11" fillId="0" borderId="17" xfId="0" applyFont="1" applyBorder="1" applyAlignment="1" applyProtection="1">
      <alignment vertical="center"/>
    </xf>
    <xf numFmtId="0" fontId="4" fillId="0" borderId="18" xfId="0" applyFont="1" applyBorder="1" applyAlignment="1" applyProtection="1">
      <alignment horizontal="center"/>
    </xf>
    <xf numFmtId="0" fontId="0" fillId="0" borderId="19" xfId="0" applyBorder="1" applyProtection="1"/>
    <xf numFmtId="0" fontId="4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/>
    <xf numFmtId="0" fontId="4" fillId="0" borderId="2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2" borderId="4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</xf>
    <xf numFmtId="0" fontId="0" fillId="0" borderId="20" xfId="0" applyBorder="1" applyProtection="1"/>
    <xf numFmtId="0" fontId="0" fillId="0" borderId="0" xfId="0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left" vertical="top"/>
    </xf>
    <xf numFmtId="0" fontId="2" fillId="0" borderId="20" xfId="0" applyFont="1" applyBorder="1" applyProtection="1"/>
    <xf numFmtId="0" fontId="0" fillId="2" borderId="6" xfId="0" applyFill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vertical="center"/>
    </xf>
    <xf numFmtId="0" fontId="6" fillId="0" borderId="20" xfId="0" applyFont="1" applyBorder="1" applyProtection="1"/>
    <xf numFmtId="44" fontId="4" fillId="2" borderId="15" xfId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4" xfId="0" applyFill="1" applyBorder="1" applyProtection="1"/>
    <xf numFmtId="0" fontId="0" fillId="0" borderId="19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14" fontId="14" fillId="0" borderId="0" xfId="0" applyNumberFormat="1" applyFont="1" applyFill="1" applyBorder="1" applyAlignment="1" applyProtection="1">
      <alignment horizontal="left"/>
    </xf>
    <xf numFmtId="0" fontId="0" fillId="0" borderId="20" xfId="0" applyBorder="1" applyAlignment="1" applyProtection="1">
      <alignment horizontal="right"/>
    </xf>
    <xf numFmtId="0" fontId="0" fillId="0" borderId="19" xfId="0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 indent="2"/>
    </xf>
    <xf numFmtId="0" fontId="0" fillId="0" borderId="20" xfId="0" applyBorder="1" applyAlignment="1" applyProtection="1">
      <alignment horizontal="left" vertical="top" indent="2"/>
    </xf>
    <xf numFmtId="0" fontId="0" fillId="0" borderId="19" xfId="0" applyBorder="1" applyAlignment="1" applyProtection="1">
      <alignment horizontal="right" vertical="center"/>
    </xf>
    <xf numFmtId="0" fontId="0" fillId="0" borderId="20" xfId="0" applyBorder="1" applyAlignment="1" applyProtection="1">
      <alignment horizontal="left" vertical="center" indent="4"/>
    </xf>
    <xf numFmtId="0" fontId="0" fillId="0" borderId="21" xfId="0" applyBorder="1" applyAlignment="1" applyProtection="1">
      <alignment horizontal="right" vertical="center"/>
    </xf>
    <xf numFmtId="0" fontId="0" fillId="0" borderId="22" xfId="0" applyBorder="1" applyAlignment="1" applyProtection="1">
      <alignment horizontal="right" vertical="center"/>
    </xf>
    <xf numFmtId="0" fontId="0" fillId="0" borderId="22" xfId="0" applyBorder="1" applyAlignment="1" applyProtection="1"/>
    <xf numFmtId="0" fontId="0" fillId="0" borderId="22" xfId="0" applyBorder="1" applyProtection="1"/>
    <xf numFmtId="0" fontId="0" fillId="0" borderId="23" xfId="0" applyBorder="1" applyProtection="1"/>
    <xf numFmtId="164" fontId="4" fillId="2" borderId="24" xfId="0" applyNumberFormat="1" applyFont="1" applyFill="1" applyBorder="1" applyProtection="1"/>
    <xf numFmtId="0" fontId="5" fillId="0" borderId="2" xfId="0" applyFont="1" applyBorder="1" applyProtection="1"/>
    <xf numFmtId="0" fontId="0" fillId="0" borderId="25" xfId="0" applyBorder="1" applyProtection="1"/>
    <xf numFmtId="0" fontId="0" fillId="2" borderId="26" xfId="0" applyFill="1" applyBorder="1" applyProtection="1">
      <protection locked="0"/>
    </xf>
    <xf numFmtId="0" fontId="6" fillId="0" borderId="20" xfId="0" applyFont="1" applyBorder="1" applyProtection="1">
      <protection locked="0"/>
    </xf>
    <xf numFmtId="0" fontId="6" fillId="0" borderId="20" xfId="0" applyFont="1" applyFill="1" applyBorder="1" applyProtection="1">
      <protection locked="0"/>
    </xf>
    <xf numFmtId="0" fontId="0" fillId="0" borderId="22" xfId="0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14" fontId="0" fillId="2" borderId="4" xfId="0" applyNumberFormat="1" applyFill="1" applyBorder="1" applyAlignment="1" applyProtection="1">
      <alignment horizontal="left"/>
      <protection locked="0"/>
    </xf>
    <xf numFmtId="14" fontId="0" fillId="2" borderId="6" xfId="0" applyNumberFormat="1" applyFill="1" applyBorder="1" applyAlignment="1" applyProtection="1">
      <alignment horizontal="left"/>
      <protection locked="0"/>
    </xf>
    <xf numFmtId="0" fontId="13" fillId="0" borderId="7" xfId="0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/>
    </xf>
    <xf numFmtId="0" fontId="13" fillId="0" borderId="13" xfId="0" applyFont="1" applyBorder="1" applyAlignment="1" applyProtection="1">
      <alignment horizontal="center"/>
    </xf>
    <xf numFmtId="0" fontId="13" fillId="0" borderId="14" xfId="0" applyFont="1" applyBorder="1" applyAlignment="1" applyProtection="1">
      <alignment horizontal="center"/>
    </xf>
    <xf numFmtId="0" fontId="0" fillId="0" borderId="0" xfId="0" applyBorder="1" applyProtection="1"/>
    <xf numFmtId="0" fontId="3" fillId="0" borderId="0" xfId="0" applyFont="1" applyBorder="1" applyProtection="1"/>
    <xf numFmtId="0" fontId="0" fillId="0" borderId="1" xfId="0" applyBorder="1" applyProtection="1"/>
    <xf numFmtId="0" fontId="0" fillId="0" borderId="2" xfId="0" applyBorder="1" applyProtection="1"/>
    <xf numFmtId="0" fontId="5" fillId="0" borderId="3" xfId="0" applyFont="1" applyBorder="1" applyAlignment="1" applyProtection="1">
      <alignment horizontal="left"/>
    </xf>
    <xf numFmtId="0" fontId="5" fillId="0" borderId="4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20" xfId="0" applyBorder="1" applyAlignment="1" applyProtection="1">
      <alignment horizontal="right"/>
    </xf>
    <xf numFmtId="0" fontId="11" fillId="0" borderId="17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Protection="1"/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left" vertical="center"/>
    </xf>
    <xf numFmtId="0" fontId="15" fillId="0" borderId="0" xfId="2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9" fillId="0" borderId="2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G$20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18</xdr:row>
          <xdr:rowOff>180975</xdr:rowOff>
        </xdr:from>
        <xdr:to>
          <xdr:col>7</xdr:col>
          <xdr:colOff>638175</xdr:colOff>
          <xdr:row>20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Late Fee</a:t>
              </a:r>
            </a:p>
          </xdr:txBody>
        </xdr:sp>
        <xdr:clientData fLocksWithSheet="0"/>
      </xdr:twoCellAnchor>
    </mc:Choice>
    <mc:Fallback/>
  </mc:AlternateContent>
  <xdr:twoCellAnchor editAs="absolute">
    <xdr:from>
      <xdr:col>1</xdr:col>
      <xdr:colOff>19050</xdr:colOff>
      <xdr:row>0</xdr:row>
      <xdr:rowOff>114300</xdr:rowOff>
    </xdr:from>
    <xdr:to>
      <xdr:col>2</xdr:col>
      <xdr:colOff>358775</xdr:colOff>
      <xdr:row>4</xdr:row>
      <xdr:rowOff>161925</xdr:rowOff>
    </xdr:to>
    <xdr:pic>
      <xdr:nvPicPr>
        <xdr:cNvPr id="3" name="Picture 2" descr="CountyCres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4300"/>
          <a:ext cx="94932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omments" Target="../comments1.xml"/><Relationship Id="rId2" Type="http://schemas.openxmlformats.org/officeDocument/2006/relationships/hyperlink" Target="http://www.butlercountypa.gov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view="pageBreakPreview" zoomScaleNormal="100" zoomScaleSheetLayoutView="100" workbookViewId="0">
      <selection activeCell="N18" sqref="N18"/>
    </sheetView>
  </sheetViews>
  <sheetFormatPr defaultColWidth="9.140625" defaultRowHeight="15" x14ac:dyDescent="0.25"/>
  <cols>
    <col min="1" max="1" width="5.140625" style="2" customWidth="1"/>
    <col min="2" max="6" width="9.140625" style="2"/>
    <col min="7" max="7" width="11" style="2" customWidth="1"/>
    <col min="8" max="8" width="12.7109375" style="2" customWidth="1"/>
    <col min="9" max="9" width="16.7109375" style="2" customWidth="1"/>
    <col min="10" max="16384" width="9.140625" style="2"/>
  </cols>
  <sheetData>
    <row r="1" spans="1:10" ht="16.5" thickTop="1" x14ac:dyDescent="0.25">
      <c r="A1" s="22"/>
      <c r="B1" s="23"/>
      <c r="C1" s="23"/>
      <c r="D1" s="96" t="s">
        <v>33</v>
      </c>
      <c r="E1" s="96"/>
      <c r="F1" s="96"/>
      <c r="G1" s="96"/>
      <c r="H1" s="96"/>
      <c r="I1" s="24"/>
      <c r="J1" s="25"/>
    </row>
    <row r="2" spans="1:10" ht="15.75" x14ac:dyDescent="0.25">
      <c r="A2" s="26"/>
      <c r="B2" s="27"/>
      <c r="C2" s="27"/>
      <c r="D2" s="97" t="s">
        <v>34</v>
      </c>
      <c r="E2" s="97"/>
      <c r="F2" s="97"/>
      <c r="G2" s="97"/>
      <c r="H2" s="97"/>
      <c r="I2" s="28"/>
      <c r="J2" s="29"/>
    </row>
    <row r="3" spans="1:10" ht="15.75" x14ac:dyDescent="0.25">
      <c r="A3" s="26"/>
      <c r="B3" s="27"/>
      <c r="C3" s="27"/>
      <c r="D3" s="97" t="s">
        <v>35</v>
      </c>
      <c r="E3" s="97"/>
      <c r="F3" s="97"/>
      <c r="G3" s="97"/>
      <c r="H3" s="97"/>
      <c r="I3" s="28"/>
      <c r="J3" s="29"/>
    </row>
    <row r="4" spans="1:10" x14ac:dyDescent="0.25">
      <c r="A4" s="26"/>
      <c r="B4" s="107" t="s">
        <v>36</v>
      </c>
      <c r="C4" s="107"/>
      <c r="D4" s="107"/>
      <c r="E4" s="107"/>
      <c r="F4" s="107"/>
      <c r="G4" s="107"/>
      <c r="H4" s="107"/>
      <c r="I4" s="107"/>
      <c r="J4" s="108"/>
    </row>
    <row r="5" spans="1:10" x14ac:dyDescent="0.25">
      <c r="A5" s="26"/>
      <c r="B5" s="30" t="s">
        <v>5</v>
      </c>
      <c r="C5" s="30"/>
      <c r="D5" s="30"/>
      <c r="E5" s="30"/>
      <c r="F5" s="94" t="s">
        <v>11</v>
      </c>
      <c r="G5" s="94"/>
      <c r="H5" s="94"/>
      <c r="I5" s="31"/>
      <c r="J5" s="32"/>
    </row>
    <row r="6" spans="1:10" x14ac:dyDescent="0.25">
      <c r="A6" s="26"/>
      <c r="B6" s="3"/>
      <c r="C6" s="109" t="s">
        <v>37</v>
      </c>
      <c r="D6" s="109"/>
      <c r="E6" s="109"/>
      <c r="F6" s="76"/>
      <c r="G6" s="76"/>
      <c r="H6" s="76"/>
      <c r="I6" s="76"/>
      <c r="J6" s="33"/>
    </row>
    <row r="7" spans="1:10" x14ac:dyDescent="0.25">
      <c r="A7" s="26"/>
      <c r="B7" s="3" t="s">
        <v>12</v>
      </c>
      <c r="C7" s="76"/>
      <c r="D7" s="76"/>
      <c r="E7" s="76"/>
      <c r="F7" s="76"/>
      <c r="G7" s="76"/>
      <c r="H7" s="76"/>
      <c r="I7" s="76"/>
      <c r="J7" s="33"/>
    </row>
    <row r="8" spans="1:10" x14ac:dyDescent="0.25">
      <c r="A8" s="26"/>
      <c r="B8" s="3"/>
      <c r="C8" s="34"/>
      <c r="D8" s="35" t="s">
        <v>0</v>
      </c>
      <c r="E8" s="35"/>
      <c r="F8" s="35"/>
      <c r="G8" s="35" t="s">
        <v>1</v>
      </c>
      <c r="H8" s="36" t="s">
        <v>38</v>
      </c>
      <c r="I8" s="37" t="s">
        <v>39</v>
      </c>
      <c r="J8" s="38"/>
    </row>
    <row r="9" spans="1:10" x14ac:dyDescent="0.25">
      <c r="A9" s="26"/>
      <c r="B9" s="3" t="s">
        <v>13</v>
      </c>
      <c r="C9" s="100"/>
      <c r="D9" s="100"/>
      <c r="E9" s="100"/>
      <c r="F9" s="34"/>
      <c r="G9" s="34"/>
      <c r="H9" s="34"/>
      <c r="I9" s="34"/>
      <c r="J9" s="33"/>
    </row>
    <row r="10" spans="1:10" x14ac:dyDescent="0.25">
      <c r="A10" s="26"/>
      <c r="B10" s="3" t="s">
        <v>14</v>
      </c>
      <c r="C10" s="3"/>
      <c r="D10" s="101"/>
      <c r="E10" s="101"/>
      <c r="F10" s="40" t="s">
        <v>15</v>
      </c>
      <c r="G10" s="76"/>
      <c r="H10" s="76"/>
      <c r="I10" s="3"/>
      <c r="J10" s="33"/>
    </row>
    <row r="11" spans="1:10" ht="15.75" thickBot="1" x14ac:dyDescent="0.3">
      <c r="A11" s="26"/>
      <c r="B11" s="3"/>
      <c r="C11" s="3"/>
      <c r="D11" s="102" t="s">
        <v>16</v>
      </c>
      <c r="E11" s="102"/>
      <c r="F11" s="41"/>
      <c r="G11" s="102" t="s">
        <v>16</v>
      </c>
      <c r="H11" s="102"/>
      <c r="I11" s="3"/>
      <c r="J11" s="42"/>
    </row>
    <row r="12" spans="1:10" ht="16.5" thickTop="1" thickBot="1" x14ac:dyDescent="0.3">
      <c r="A12" s="26"/>
      <c r="B12" s="3"/>
      <c r="C12" s="98" t="s">
        <v>2</v>
      </c>
      <c r="D12" s="99"/>
      <c r="E12" s="99"/>
      <c r="F12" s="99"/>
      <c r="G12" s="99"/>
      <c r="H12" s="19"/>
      <c r="I12" s="43"/>
      <c r="J12" s="68"/>
    </row>
    <row r="13" spans="1:10" ht="16.5" thickTop="1" thickBot="1" x14ac:dyDescent="0.3">
      <c r="A13" s="26"/>
      <c r="B13" s="3"/>
      <c r="C13" s="98" t="s">
        <v>3</v>
      </c>
      <c r="D13" s="99"/>
      <c r="E13" s="99"/>
      <c r="F13" s="99"/>
      <c r="G13" s="99"/>
      <c r="H13" s="19"/>
      <c r="I13" s="43"/>
      <c r="J13" s="68">
        <v>2</v>
      </c>
    </row>
    <row r="14" spans="1:10" ht="16.5" thickTop="1" thickBot="1" x14ac:dyDescent="0.3">
      <c r="A14" s="26"/>
      <c r="B14" s="3"/>
      <c r="C14" s="71" t="s">
        <v>54</v>
      </c>
      <c r="D14" s="72"/>
      <c r="E14" s="72"/>
      <c r="F14" s="72"/>
      <c r="G14" s="72"/>
      <c r="H14" s="3"/>
      <c r="I14" s="6"/>
      <c r="J14" s="68">
        <v>3</v>
      </c>
    </row>
    <row r="15" spans="1:10" ht="16.5" thickTop="1" thickBot="1" x14ac:dyDescent="0.3">
      <c r="A15" s="26"/>
      <c r="B15" s="3"/>
      <c r="C15" s="73"/>
      <c r="D15" s="74"/>
      <c r="E15" s="74"/>
      <c r="F15" s="74"/>
      <c r="G15" s="74"/>
      <c r="H15" s="3"/>
      <c r="I15" s="6"/>
      <c r="J15" s="69">
        <v>4</v>
      </c>
    </row>
    <row r="16" spans="1:10" ht="16.5" thickTop="1" thickBot="1" x14ac:dyDescent="0.3">
      <c r="A16" s="26"/>
      <c r="B16" s="3"/>
      <c r="C16" s="90" t="s">
        <v>17</v>
      </c>
      <c r="D16" s="91"/>
      <c r="E16" s="91"/>
      <c r="F16" s="91"/>
      <c r="G16" s="91"/>
      <c r="H16" s="21"/>
      <c r="I16" s="7">
        <f>SUM(I12-I13)</f>
        <v>0</v>
      </c>
      <c r="J16" s="69">
        <v>5</v>
      </c>
    </row>
    <row r="17" spans="1:10" ht="16.5" thickTop="1" thickBot="1" x14ac:dyDescent="0.3">
      <c r="A17" s="26"/>
      <c r="B17" s="3"/>
      <c r="C17" s="4"/>
      <c r="D17" s="17" t="s">
        <v>24</v>
      </c>
      <c r="E17" s="5"/>
      <c r="F17" s="5"/>
      <c r="G17" s="5"/>
      <c r="H17" s="5"/>
      <c r="I17" s="8"/>
      <c r="J17" s="69">
        <v>6</v>
      </c>
    </row>
    <row r="18" spans="1:10" ht="16.5" thickTop="1" thickBot="1" x14ac:dyDescent="0.3">
      <c r="A18" s="26"/>
      <c r="B18" s="3"/>
      <c r="C18" s="90" t="s">
        <v>18</v>
      </c>
      <c r="D18" s="91"/>
      <c r="E18" s="91"/>
      <c r="F18" s="91"/>
      <c r="G18" s="91"/>
      <c r="H18" s="21"/>
      <c r="I18" s="9" t="s">
        <v>25</v>
      </c>
      <c r="J18" s="69">
        <v>7</v>
      </c>
    </row>
    <row r="19" spans="1:10" ht="16.5" thickTop="1" thickBot="1" x14ac:dyDescent="0.3">
      <c r="A19" s="26"/>
      <c r="B19" s="3"/>
      <c r="C19" s="4"/>
      <c r="D19" s="17" t="s">
        <v>55</v>
      </c>
      <c r="E19" s="5"/>
      <c r="F19" s="5"/>
      <c r="G19" s="5"/>
      <c r="H19" s="5"/>
      <c r="I19" s="10">
        <f>SUM(I16*0.05)</f>
        <v>0</v>
      </c>
      <c r="J19" s="69">
        <v>8</v>
      </c>
    </row>
    <row r="20" spans="1:10" ht="16.5" thickTop="1" thickBot="1" x14ac:dyDescent="0.3">
      <c r="A20" s="26"/>
      <c r="B20" s="3"/>
      <c r="C20" s="90" t="s">
        <v>19</v>
      </c>
      <c r="D20" s="91"/>
      <c r="E20" s="91"/>
      <c r="F20" s="91"/>
      <c r="G20" s="11" t="b">
        <v>0</v>
      </c>
      <c r="H20" s="44"/>
      <c r="I20" s="12">
        <f>IF(G20=TRUE,(VLOOKUP(H21,LateFeeTable,5,FALSE)-table!B3),0)</f>
        <v>0</v>
      </c>
      <c r="J20" s="69">
        <v>9</v>
      </c>
    </row>
    <row r="21" spans="1:10" ht="16.5" thickTop="1" thickBot="1" x14ac:dyDescent="0.3">
      <c r="A21" s="26"/>
      <c r="B21" s="3"/>
      <c r="C21" s="4"/>
      <c r="D21" s="17" t="s">
        <v>56</v>
      </c>
      <c r="E21" s="5"/>
      <c r="F21" s="5"/>
      <c r="G21" s="16" t="s">
        <v>26</v>
      </c>
      <c r="H21" s="44">
        <v>0</v>
      </c>
      <c r="I21" s="8"/>
      <c r="J21" s="69">
        <v>10</v>
      </c>
    </row>
    <row r="22" spans="1:10" ht="16.5" thickTop="1" thickBot="1" x14ac:dyDescent="0.3">
      <c r="A22" s="26"/>
      <c r="B22" s="3"/>
      <c r="C22" s="90" t="s">
        <v>20</v>
      </c>
      <c r="D22" s="91"/>
      <c r="E22" s="91"/>
      <c r="F22" s="91"/>
      <c r="G22" s="21"/>
      <c r="H22" s="21"/>
      <c r="I22" s="43"/>
      <c r="J22" s="69">
        <v>11</v>
      </c>
    </row>
    <row r="23" spans="1:10" ht="16.5" thickTop="1" thickBot="1" x14ac:dyDescent="0.3">
      <c r="A23" s="26"/>
      <c r="B23" s="3"/>
      <c r="C23" s="92" t="s">
        <v>53</v>
      </c>
      <c r="D23" s="93"/>
      <c r="E23" s="93"/>
      <c r="F23" s="93"/>
      <c r="G23" s="93"/>
      <c r="H23" s="5"/>
      <c r="I23" s="8"/>
      <c r="J23" s="68">
        <v>2</v>
      </c>
    </row>
    <row r="24" spans="1:10" ht="15.75" thickTop="1" x14ac:dyDescent="0.25">
      <c r="A24" s="26"/>
      <c r="B24" s="3"/>
      <c r="C24" s="90" t="s">
        <v>21</v>
      </c>
      <c r="D24" s="91"/>
      <c r="E24" s="91"/>
      <c r="F24" s="91"/>
      <c r="G24" s="91"/>
      <c r="H24" s="21"/>
      <c r="I24" s="64">
        <f>IF(G20=TRUE,SUM(I19+I20-I22),SUM(I19+I20-I22))</f>
        <v>0</v>
      </c>
      <c r="J24" s="33"/>
    </row>
    <row r="25" spans="1:10" x14ac:dyDescent="0.25">
      <c r="A25" s="26"/>
      <c r="B25" s="3"/>
      <c r="C25" s="20"/>
      <c r="D25" s="65" t="s">
        <v>22</v>
      </c>
      <c r="E25" s="21"/>
      <c r="F25" s="21"/>
      <c r="G25" s="21"/>
      <c r="H25" s="21"/>
      <c r="I25" s="66"/>
      <c r="J25" s="33"/>
    </row>
    <row r="26" spans="1:10" ht="15.75" thickBot="1" x14ac:dyDescent="0.3">
      <c r="A26" s="26"/>
      <c r="B26" s="3"/>
      <c r="C26" s="18" t="s">
        <v>52</v>
      </c>
      <c r="D26" s="19"/>
      <c r="E26" s="19"/>
      <c r="F26" s="19"/>
      <c r="G26" s="19"/>
      <c r="H26" s="19"/>
      <c r="I26" s="67"/>
      <c r="J26" s="33"/>
    </row>
    <row r="27" spans="1:10" ht="15.75" customHeight="1" thickTop="1" x14ac:dyDescent="0.25">
      <c r="A27" s="26"/>
      <c r="B27" s="89" t="s">
        <v>4</v>
      </c>
      <c r="C27" s="89"/>
      <c r="D27" s="45"/>
      <c r="E27" s="40" t="s">
        <v>6</v>
      </c>
      <c r="F27" s="45"/>
      <c r="G27" s="89" t="s">
        <v>7</v>
      </c>
      <c r="H27" s="89"/>
      <c r="I27" s="46">
        <f>(D27*F27)</f>
        <v>0</v>
      </c>
      <c r="J27" s="33"/>
    </row>
    <row r="28" spans="1:10" ht="15.75" thickBot="1" x14ac:dyDescent="0.3">
      <c r="A28" s="26"/>
      <c r="B28" s="89" t="s">
        <v>40</v>
      </c>
      <c r="C28" s="89"/>
      <c r="D28" s="89"/>
      <c r="E28" s="89"/>
      <c r="F28" s="89"/>
      <c r="G28" s="3"/>
      <c r="H28" s="3"/>
      <c r="I28" s="39"/>
      <c r="J28" s="33"/>
    </row>
    <row r="29" spans="1:10" ht="15.75" hidden="1" customHeight="1" thickBot="1" x14ac:dyDescent="0.3">
      <c r="A29" s="47"/>
      <c r="B29" s="48"/>
      <c r="C29" s="48"/>
      <c r="D29" s="48"/>
      <c r="E29" s="48"/>
      <c r="F29" s="48"/>
      <c r="G29" s="48"/>
      <c r="H29" s="48"/>
      <c r="I29" s="49"/>
      <c r="J29" s="33"/>
    </row>
    <row r="30" spans="1:10" ht="15.75" customHeight="1" thickTop="1" x14ac:dyDescent="0.25">
      <c r="A30" s="26"/>
      <c r="B30" s="79" t="s">
        <v>23</v>
      </c>
      <c r="C30" s="80"/>
      <c r="D30" s="80"/>
      <c r="E30" s="80"/>
      <c r="F30" s="80"/>
      <c r="G30" s="80"/>
      <c r="H30" s="80"/>
      <c r="I30" s="81"/>
      <c r="J30" s="33"/>
    </row>
    <row r="31" spans="1:10" ht="15.75" customHeight="1" x14ac:dyDescent="0.25">
      <c r="A31" s="26"/>
      <c r="B31" s="82" t="s">
        <v>41</v>
      </c>
      <c r="C31" s="83"/>
      <c r="D31" s="83"/>
      <c r="E31" s="83"/>
      <c r="F31" s="83"/>
      <c r="G31" s="83"/>
      <c r="H31" s="83"/>
      <c r="I31" s="84"/>
      <c r="J31" s="33"/>
    </row>
    <row r="32" spans="1:10" ht="15.75" customHeight="1" x14ac:dyDescent="0.25">
      <c r="A32" s="26"/>
      <c r="B32" s="82" t="s">
        <v>57</v>
      </c>
      <c r="C32" s="83"/>
      <c r="D32" s="83"/>
      <c r="E32" s="83"/>
      <c r="F32" s="83"/>
      <c r="G32" s="83"/>
      <c r="H32" s="83"/>
      <c r="I32" s="84"/>
      <c r="J32" s="33"/>
    </row>
    <row r="33" spans="1:10" ht="15.75" customHeight="1" thickBot="1" x14ac:dyDescent="0.3">
      <c r="A33" s="26"/>
      <c r="B33" s="85" t="s">
        <v>58</v>
      </c>
      <c r="C33" s="86"/>
      <c r="D33" s="86"/>
      <c r="E33" s="86"/>
      <c r="F33" s="86"/>
      <c r="G33" s="86"/>
      <c r="H33" s="86"/>
      <c r="I33" s="87"/>
      <c r="J33" s="33"/>
    </row>
    <row r="34" spans="1:10" ht="15.75" customHeight="1" thickTop="1" x14ac:dyDescent="0.25">
      <c r="A34" s="26"/>
      <c r="B34" s="3"/>
      <c r="C34" s="3"/>
      <c r="D34" s="3"/>
      <c r="E34" s="3"/>
      <c r="F34" s="3"/>
      <c r="G34" s="3"/>
      <c r="H34" s="3"/>
      <c r="I34" s="3"/>
      <c r="J34" s="33"/>
    </row>
    <row r="35" spans="1:10" ht="15.75" customHeight="1" x14ac:dyDescent="0.25">
      <c r="A35" s="26"/>
      <c r="B35" s="88" t="s">
        <v>8</v>
      </c>
      <c r="C35" s="88"/>
      <c r="D35" s="88"/>
      <c r="E35" s="88"/>
      <c r="F35" s="88"/>
      <c r="G35" s="88"/>
      <c r="H35" s="88"/>
      <c r="I35" s="88"/>
      <c r="J35" s="33"/>
    </row>
    <row r="36" spans="1:10" ht="15.75" customHeight="1" x14ac:dyDescent="0.25">
      <c r="A36" s="26"/>
      <c r="B36" s="88" t="s">
        <v>9</v>
      </c>
      <c r="C36" s="88"/>
      <c r="D36" s="88"/>
      <c r="E36" s="88"/>
      <c r="F36" s="88"/>
      <c r="G36" s="3"/>
      <c r="H36" s="3"/>
      <c r="I36" s="3"/>
      <c r="J36" s="33"/>
    </row>
    <row r="37" spans="1:10" ht="15.75" customHeight="1" x14ac:dyDescent="0.25">
      <c r="A37" s="26"/>
      <c r="B37" s="3"/>
      <c r="C37" s="3"/>
      <c r="D37" s="3"/>
      <c r="E37" s="3"/>
      <c r="F37" s="3"/>
      <c r="G37" s="3"/>
      <c r="H37" s="3"/>
      <c r="I37" s="3"/>
      <c r="J37" s="33"/>
    </row>
    <row r="38" spans="1:10" ht="15.75" customHeight="1" x14ac:dyDescent="0.25">
      <c r="A38" s="26"/>
      <c r="B38" s="75" t="s">
        <v>42</v>
      </c>
      <c r="C38" s="75"/>
      <c r="D38" s="76"/>
      <c r="E38" s="76"/>
      <c r="F38" s="76"/>
      <c r="G38" s="76"/>
      <c r="H38" s="76"/>
      <c r="I38" s="76"/>
      <c r="J38" s="33"/>
    </row>
    <row r="39" spans="1:10" ht="15.75" customHeight="1" x14ac:dyDescent="0.25">
      <c r="A39" s="26"/>
      <c r="B39" s="3" t="s">
        <v>43</v>
      </c>
      <c r="C39" s="77"/>
      <c r="D39" s="77"/>
      <c r="E39" s="77"/>
      <c r="F39" s="77"/>
      <c r="G39" s="50" t="s">
        <v>44</v>
      </c>
      <c r="H39" s="78"/>
      <c r="I39" s="78"/>
      <c r="J39" s="51"/>
    </row>
    <row r="40" spans="1:10" ht="15.75" customHeight="1" x14ac:dyDescent="0.25">
      <c r="A40" s="26"/>
      <c r="B40" s="3"/>
      <c r="C40" s="3"/>
      <c r="D40" s="3"/>
      <c r="E40" s="3"/>
      <c r="F40" s="3"/>
      <c r="G40" s="3"/>
      <c r="H40" s="3"/>
      <c r="I40" s="94"/>
      <c r="J40" s="95"/>
    </row>
    <row r="41" spans="1:10" ht="15.75" customHeight="1" x14ac:dyDescent="0.25">
      <c r="A41" s="26"/>
      <c r="B41" s="103" t="s">
        <v>10</v>
      </c>
      <c r="C41" s="103"/>
      <c r="D41" s="103"/>
      <c r="E41" s="103"/>
      <c r="F41" s="103"/>
      <c r="G41" s="103"/>
      <c r="H41" s="103"/>
      <c r="I41" s="103"/>
      <c r="J41" s="33"/>
    </row>
    <row r="42" spans="1:10" ht="15.75" customHeigh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33"/>
    </row>
    <row r="43" spans="1:10" ht="15.75" customHeight="1" x14ac:dyDescent="0.25">
      <c r="A43" s="52" t="s">
        <v>45</v>
      </c>
      <c r="B43" s="104" t="s">
        <v>46</v>
      </c>
      <c r="C43" s="104"/>
      <c r="D43" s="104" t="s">
        <v>47</v>
      </c>
      <c r="E43" s="104"/>
      <c r="F43" s="104"/>
      <c r="G43" s="53"/>
      <c r="H43" s="54" t="s">
        <v>48</v>
      </c>
      <c r="I43" s="55"/>
      <c r="J43" s="56"/>
    </row>
    <row r="44" spans="1:10" ht="15.75" customHeight="1" x14ac:dyDescent="0.25">
      <c r="A44" s="57" t="s">
        <v>25</v>
      </c>
      <c r="B44" s="53" t="s">
        <v>49</v>
      </c>
      <c r="C44" s="53"/>
      <c r="D44" s="104" t="s">
        <v>50</v>
      </c>
      <c r="E44" s="104"/>
      <c r="F44" s="41"/>
      <c r="G44" s="41"/>
      <c r="H44" s="105" t="s">
        <v>51</v>
      </c>
      <c r="I44" s="106"/>
      <c r="J44" s="58"/>
    </row>
    <row r="45" spans="1:10" ht="15.75" customHeight="1" thickBot="1" x14ac:dyDescent="0.3">
      <c r="A45" s="59" t="s">
        <v>25</v>
      </c>
      <c r="B45" s="60" t="s">
        <v>25</v>
      </c>
      <c r="C45" s="60" t="s">
        <v>25</v>
      </c>
      <c r="D45" s="70" t="s">
        <v>32</v>
      </c>
      <c r="E45" s="70"/>
      <c r="F45" s="70"/>
      <c r="G45" s="61"/>
      <c r="H45" s="62"/>
      <c r="I45" s="62"/>
      <c r="J45" s="63"/>
    </row>
    <row r="46" spans="1:10" ht="15.75" thickTop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</sheetData>
  <sheetProtection algorithmName="SHA-512" hashValue="0t6hQtNpFZii2sE5k5Kkne//FMFqs5VQ7uT+pH5fNsXbwulnZ6LG5ZOMbq3LPgyHAAGH0rXA7c3OQymneDlcUg==" saltValue="TQenQPvUMMZOkm/nZAOXZQ==" spinCount="100000" sheet="1" objects="1" selectLockedCells="1"/>
  <customSheetViews>
    <customSheetView guid="{1E9F30D6-9B0B-4BD4-8755-F6ED9BBE6306}" showPageBreaks="1" hiddenRows="1" view="pageLayout">
      <selection activeCell="B24" sqref="B24"/>
      <pageMargins left="0.25" right="0.25" top="0.75" bottom="0.75" header="0.3" footer="0.3"/>
      <pageSetup orientation="portrait" r:id="rId1"/>
      <headerFooter>
        <oddFooter>&amp;Z&amp;F&amp;RPage &amp;P</oddFooter>
      </headerFooter>
    </customSheetView>
  </customSheetViews>
  <mergeCells count="42">
    <mergeCell ref="D3:H3"/>
    <mergeCell ref="B4:J4"/>
    <mergeCell ref="C6:E6"/>
    <mergeCell ref="F6:I6"/>
    <mergeCell ref="G10:H10"/>
    <mergeCell ref="B41:I41"/>
    <mergeCell ref="D43:F43"/>
    <mergeCell ref="B43:C43"/>
    <mergeCell ref="D44:E44"/>
    <mergeCell ref="H44:I44"/>
    <mergeCell ref="D1:H1"/>
    <mergeCell ref="D2:H2"/>
    <mergeCell ref="B27:C27"/>
    <mergeCell ref="C12:G12"/>
    <mergeCell ref="C13:G13"/>
    <mergeCell ref="F5:H5"/>
    <mergeCell ref="C7:I7"/>
    <mergeCell ref="C9:E9"/>
    <mergeCell ref="D10:E10"/>
    <mergeCell ref="D11:E11"/>
    <mergeCell ref="G11:H11"/>
    <mergeCell ref="C20:F20"/>
    <mergeCell ref="C22:F22"/>
    <mergeCell ref="C24:G24"/>
    <mergeCell ref="G27:H27"/>
    <mergeCell ref="C16:G16"/>
    <mergeCell ref="D45:F45"/>
    <mergeCell ref="C14:G15"/>
    <mergeCell ref="B38:C38"/>
    <mergeCell ref="D38:I38"/>
    <mergeCell ref="C39:F39"/>
    <mergeCell ref="H39:I39"/>
    <mergeCell ref="B30:I30"/>
    <mergeCell ref="B31:I31"/>
    <mergeCell ref="B33:I33"/>
    <mergeCell ref="B32:I32"/>
    <mergeCell ref="B36:F36"/>
    <mergeCell ref="B28:F28"/>
    <mergeCell ref="B35:I35"/>
    <mergeCell ref="C18:G18"/>
    <mergeCell ref="C23:G23"/>
    <mergeCell ref="I40:J40"/>
  </mergeCells>
  <hyperlinks>
    <hyperlink ref="H44" r:id="rId2"/>
  </hyperlinks>
  <printOptions horizontalCentered="1" verticalCentered="1"/>
  <pageMargins left="0.25" right="0.25" top="0.75" bottom="0.75" header="0.3" footer="0.3"/>
  <pageSetup orientation="portrait" r:id="rId3"/>
  <headerFooter>
    <oddFooter>&amp;LRevised 3/2021&amp;RPage &amp;P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locked="0" defaultSize="0" autoFill="0" autoLine="0" autoPict="0">
                <anchor moveWithCells="1">
                  <from>
                    <xdr:col>7</xdr:col>
                    <xdr:colOff>66675</xdr:colOff>
                    <xdr:row>18</xdr:row>
                    <xdr:rowOff>180975</xdr:rowOff>
                  </from>
                  <to>
                    <xdr:col>7</xdr:col>
                    <xdr:colOff>638175</xdr:colOff>
                    <xdr:row>20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table!$A$3:$A$40</xm:f>
          </x14:formula1>
          <xm:sqref>H21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topLeftCell="A6" workbookViewId="0">
      <selection activeCell="K37" sqref="K37"/>
    </sheetView>
  </sheetViews>
  <sheetFormatPr defaultRowHeight="15" x14ac:dyDescent="0.25"/>
  <cols>
    <col min="1" max="1" width="11.28515625" bestFit="1" customWidth="1"/>
    <col min="2" max="2" width="10.140625" bestFit="1" customWidth="1"/>
    <col min="4" max="4" width="12.85546875" bestFit="1" customWidth="1"/>
    <col min="5" max="5" width="12.28515625" bestFit="1" customWidth="1"/>
  </cols>
  <sheetData>
    <row r="2" spans="1:5" x14ac:dyDescent="0.25">
      <c r="A2" s="14" t="s">
        <v>28</v>
      </c>
      <c r="B2" s="14" t="s">
        <v>27</v>
      </c>
      <c r="C2" s="14" t="s">
        <v>29</v>
      </c>
      <c r="D2" s="14" t="s">
        <v>30</v>
      </c>
      <c r="E2" s="14" t="s">
        <v>31</v>
      </c>
    </row>
    <row r="3" spans="1:5" x14ac:dyDescent="0.25">
      <c r="A3">
        <v>0</v>
      </c>
      <c r="B3" s="15">
        <f>Report!I19</f>
        <v>0</v>
      </c>
      <c r="C3">
        <v>1.4999999999999999E-2</v>
      </c>
      <c r="D3" s="13">
        <f>A3*B3*C3</f>
        <v>0</v>
      </c>
      <c r="E3" s="13">
        <f>B3+D3</f>
        <v>0</v>
      </c>
    </row>
    <row r="4" spans="1:5" x14ac:dyDescent="0.25">
      <c r="A4">
        <v>1</v>
      </c>
      <c r="B4" s="13">
        <f>E3</f>
        <v>0</v>
      </c>
      <c r="C4">
        <v>1.4999999999999999E-2</v>
      </c>
      <c r="D4" s="13">
        <f>B4*C4</f>
        <v>0</v>
      </c>
      <c r="E4" s="13">
        <f>B4+D4</f>
        <v>0</v>
      </c>
    </row>
    <row r="5" spans="1:5" x14ac:dyDescent="0.25">
      <c r="A5">
        <v>2</v>
      </c>
      <c r="B5" s="13">
        <f>E4</f>
        <v>0</v>
      </c>
      <c r="C5">
        <v>1.4999999999999999E-2</v>
      </c>
      <c r="D5" s="13">
        <f>B5*C5</f>
        <v>0</v>
      </c>
      <c r="E5" s="13">
        <f>B5+D5</f>
        <v>0</v>
      </c>
    </row>
    <row r="6" spans="1:5" x14ac:dyDescent="0.25">
      <c r="A6">
        <v>3</v>
      </c>
      <c r="B6" s="13">
        <f t="shared" ref="B6:B40" si="0">E5</f>
        <v>0</v>
      </c>
      <c r="C6">
        <v>1.4999999999999999E-2</v>
      </c>
      <c r="D6" s="13">
        <f t="shared" ref="D6:D40" si="1">B6*C6</f>
        <v>0</v>
      </c>
      <c r="E6" s="13">
        <f t="shared" ref="E6:E40" si="2">B6+D6</f>
        <v>0</v>
      </c>
    </row>
    <row r="7" spans="1:5" x14ac:dyDescent="0.25">
      <c r="A7">
        <v>4</v>
      </c>
      <c r="B7" s="13">
        <f t="shared" si="0"/>
        <v>0</v>
      </c>
      <c r="C7">
        <v>1.4999999999999999E-2</v>
      </c>
      <c r="D7" s="13">
        <f t="shared" si="1"/>
        <v>0</v>
      </c>
      <c r="E7" s="13">
        <f t="shared" si="2"/>
        <v>0</v>
      </c>
    </row>
    <row r="8" spans="1:5" x14ac:dyDescent="0.25">
      <c r="A8">
        <v>5</v>
      </c>
      <c r="B8" s="13">
        <f t="shared" si="0"/>
        <v>0</v>
      </c>
      <c r="C8">
        <v>1.4999999999999999E-2</v>
      </c>
      <c r="D8" s="13">
        <f t="shared" si="1"/>
        <v>0</v>
      </c>
      <c r="E8" s="13">
        <f t="shared" si="2"/>
        <v>0</v>
      </c>
    </row>
    <row r="9" spans="1:5" x14ac:dyDescent="0.25">
      <c r="A9">
        <v>6</v>
      </c>
      <c r="B9" s="13">
        <f t="shared" si="0"/>
        <v>0</v>
      </c>
      <c r="C9">
        <v>1.4999999999999999E-2</v>
      </c>
      <c r="D9" s="13">
        <f t="shared" si="1"/>
        <v>0</v>
      </c>
      <c r="E9" s="13">
        <f t="shared" si="2"/>
        <v>0</v>
      </c>
    </row>
    <row r="10" spans="1:5" x14ac:dyDescent="0.25">
      <c r="A10">
        <v>7</v>
      </c>
      <c r="B10" s="13">
        <f t="shared" si="0"/>
        <v>0</v>
      </c>
      <c r="C10">
        <v>1.4999999999999999E-2</v>
      </c>
      <c r="D10" s="13">
        <f t="shared" si="1"/>
        <v>0</v>
      </c>
      <c r="E10" s="13">
        <f t="shared" si="2"/>
        <v>0</v>
      </c>
    </row>
    <row r="11" spans="1:5" x14ac:dyDescent="0.25">
      <c r="A11">
        <v>8</v>
      </c>
      <c r="B11" s="13">
        <f t="shared" si="0"/>
        <v>0</v>
      </c>
      <c r="C11">
        <v>1.4999999999999999E-2</v>
      </c>
      <c r="D11" s="13">
        <f t="shared" si="1"/>
        <v>0</v>
      </c>
      <c r="E11" s="13">
        <f t="shared" si="2"/>
        <v>0</v>
      </c>
    </row>
    <row r="12" spans="1:5" x14ac:dyDescent="0.25">
      <c r="A12">
        <v>9</v>
      </c>
      <c r="B12" s="13">
        <f t="shared" si="0"/>
        <v>0</v>
      </c>
      <c r="C12">
        <v>1.4999999999999999E-2</v>
      </c>
      <c r="D12" s="13">
        <f t="shared" si="1"/>
        <v>0</v>
      </c>
      <c r="E12" s="13">
        <f t="shared" si="2"/>
        <v>0</v>
      </c>
    </row>
    <row r="13" spans="1:5" x14ac:dyDescent="0.25">
      <c r="A13">
        <v>10</v>
      </c>
      <c r="B13" s="13">
        <f t="shared" si="0"/>
        <v>0</v>
      </c>
      <c r="C13">
        <v>1.4999999999999999E-2</v>
      </c>
      <c r="D13" s="13">
        <f t="shared" si="1"/>
        <v>0</v>
      </c>
      <c r="E13" s="13">
        <f t="shared" si="2"/>
        <v>0</v>
      </c>
    </row>
    <row r="14" spans="1:5" x14ac:dyDescent="0.25">
      <c r="A14">
        <v>11</v>
      </c>
      <c r="B14" s="13">
        <f t="shared" si="0"/>
        <v>0</v>
      </c>
      <c r="C14">
        <v>1.4999999999999999E-2</v>
      </c>
      <c r="D14" s="13">
        <f t="shared" si="1"/>
        <v>0</v>
      </c>
      <c r="E14" s="13">
        <f t="shared" si="2"/>
        <v>0</v>
      </c>
    </row>
    <row r="15" spans="1:5" x14ac:dyDescent="0.25">
      <c r="A15">
        <v>12</v>
      </c>
      <c r="B15" s="13">
        <f t="shared" si="0"/>
        <v>0</v>
      </c>
      <c r="C15">
        <v>1.4999999999999999E-2</v>
      </c>
      <c r="D15" s="13">
        <f t="shared" si="1"/>
        <v>0</v>
      </c>
      <c r="E15" s="13">
        <f t="shared" si="2"/>
        <v>0</v>
      </c>
    </row>
    <row r="16" spans="1:5" x14ac:dyDescent="0.25">
      <c r="A16">
        <v>13</v>
      </c>
      <c r="B16" s="13">
        <f t="shared" si="0"/>
        <v>0</v>
      </c>
      <c r="C16">
        <v>1.4999999999999999E-2</v>
      </c>
      <c r="D16" s="13">
        <f t="shared" si="1"/>
        <v>0</v>
      </c>
      <c r="E16" s="13">
        <f t="shared" si="2"/>
        <v>0</v>
      </c>
    </row>
    <row r="17" spans="1:5" x14ac:dyDescent="0.25">
      <c r="A17">
        <v>14</v>
      </c>
      <c r="B17" s="13">
        <f t="shared" si="0"/>
        <v>0</v>
      </c>
      <c r="C17">
        <v>1.4999999999999999E-2</v>
      </c>
      <c r="D17" s="13">
        <f t="shared" si="1"/>
        <v>0</v>
      </c>
      <c r="E17" s="13">
        <f t="shared" si="2"/>
        <v>0</v>
      </c>
    </row>
    <row r="18" spans="1:5" x14ac:dyDescent="0.25">
      <c r="A18">
        <v>15</v>
      </c>
      <c r="B18" s="13">
        <f t="shared" si="0"/>
        <v>0</v>
      </c>
      <c r="C18">
        <v>1.4999999999999999E-2</v>
      </c>
      <c r="D18" s="13">
        <f t="shared" si="1"/>
        <v>0</v>
      </c>
      <c r="E18" s="13">
        <f t="shared" si="2"/>
        <v>0</v>
      </c>
    </row>
    <row r="19" spans="1:5" x14ac:dyDescent="0.25">
      <c r="A19">
        <v>16</v>
      </c>
      <c r="B19" s="13">
        <f t="shared" si="0"/>
        <v>0</v>
      </c>
      <c r="C19">
        <v>1.4999999999999999E-2</v>
      </c>
      <c r="D19" s="13">
        <f t="shared" si="1"/>
        <v>0</v>
      </c>
      <c r="E19" s="13">
        <f t="shared" si="2"/>
        <v>0</v>
      </c>
    </row>
    <row r="20" spans="1:5" x14ac:dyDescent="0.25">
      <c r="A20">
        <v>17</v>
      </c>
      <c r="B20" s="13">
        <f t="shared" si="0"/>
        <v>0</v>
      </c>
      <c r="C20">
        <v>1.4999999999999999E-2</v>
      </c>
      <c r="D20" s="13">
        <f t="shared" si="1"/>
        <v>0</v>
      </c>
      <c r="E20" s="13">
        <f t="shared" si="2"/>
        <v>0</v>
      </c>
    </row>
    <row r="21" spans="1:5" x14ac:dyDescent="0.25">
      <c r="A21">
        <v>18</v>
      </c>
      <c r="B21" s="13">
        <f t="shared" si="0"/>
        <v>0</v>
      </c>
      <c r="C21">
        <v>1.4999999999999999E-2</v>
      </c>
      <c r="D21" s="13">
        <f t="shared" si="1"/>
        <v>0</v>
      </c>
      <c r="E21" s="13">
        <f t="shared" si="2"/>
        <v>0</v>
      </c>
    </row>
    <row r="22" spans="1:5" x14ac:dyDescent="0.25">
      <c r="A22">
        <v>19</v>
      </c>
      <c r="B22" s="13">
        <f t="shared" si="0"/>
        <v>0</v>
      </c>
      <c r="C22">
        <v>1.4999999999999999E-2</v>
      </c>
      <c r="D22" s="13">
        <f t="shared" si="1"/>
        <v>0</v>
      </c>
      <c r="E22" s="13">
        <f t="shared" si="2"/>
        <v>0</v>
      </c>
    </row>
    <row r="23" spans="1:5" x14ac:dyDescent="0.25">
      <c r="A23">
        <v>20</v>
      </c>
      <c r="B23" s="13">
        <f t="shared" si="0"/>
        <v>0</v>
      </c>
      <c r="C23">
        <v>1.4999999999999999E-2</v>
      </c>
      <c r="D23" s="13">
        <f t="shared" si="1"/>
        <v>0</v>
      </c>
      <c r="E23" s="13">
        <f t="shared" si="2"/>
        <v>0</v>
      </c>
    </row>
    <row r="24" spans="1:5" x14ac:dyDescent="0.25">
      <c r="A24">
        <v>21</v>
      </c>
      <c r="B24" s="13">
        <f t="shared" si="0"/>
        <v>0</v>
      </c>
      <c r="C24">
        <v>1.4999999999999999E-2</v>
      </c>
      <c r="D24" s="13">
        <f t="shared" si="1"/>
        <v>0</v>
      </c>
      <c r="E24" s="13">
        <f t="shared" si="2"/>
        <v>0</v>
      </c>
    </row>
    <row r="25" spans="1:5" x14ac:dyDescent="0.25">
      <c r="A25">
        <v>22</v>
      </c>
      <c r="B25" s="13">
        <f t="shared" si="0"/>
        <v>0</v>
      </c>
      <c r="C25">
        <v>1.4999999999999999E-2</v>
      </c>
      <c r="D25" s="13">
        <f t="shared" si="1"/>
        <v>0</v>
      </c>
      <c r="E25" s="13">
        <f t="shared" si="2"/>
        <v>0</v>
      </c>
    </row>
    <row r="26" spans="1:5" x14ac:dyDescent="0.25">
      <c r="A26">
        <v>23</v>
      </c>
      <c r="B26" s="13">
        <f t="shared" si="0"/>
        <v>0</v>
      </c>
      <c r="C26">
        <v>1.4999999999999999E-2</v>
      </c>
      <c r="D26" s="13">
        <f t="shared" si="1"/>
        <v>0</v>
      </c>
      <c r="E26" s="13">
        <f t="shared" si="2"/>
        <v>0</v>
      </c>
    </row>
    <row r="27" spans="1:5" x14ac:dyDescent="0.25">
      <c r="A27">
        <v>24</v>
      </c>
      <c r="B27" s="13">
        <f t="shared" si="0"/>
        <v>0</v>
      </c>
      <c r="C27">
        <v>1.4999999999999999E-2</v>
      </c>
      <c r="D27" s="13">
        <f t="shared" si="1"/>
        <v>0</v>
      </c>
      <c r="E27" s="13">
        <f t="shared" si="2"/>
        <v>0</v>
      </c>
    </row>
    <row r="28" spans="1:5" x14ac:dyDescent="0.25">
      <c r="A28">
        <v>25</v>
      </c>
      <c r="B28" s="13">
        <f t="shared" si="0"/>
        <v>0</v>
      </c>
      <c r="C28">
        <v>1.4999999999999999E-2</v>
      </c>
      <c r="D28" s="13">
        <f t="shared" si="1"/>
        <v>0</v>
      </c>
      <c r="E28" s="13">
        <f t="shared" si="2"/>
        <v>0</v>
      </c>
    </row>
    <row r="29" spans="1:5" x14ac:dyDescent="0.25">
      <c r="A29">
        <v>26</v>
      </c>
      <c r="B29" s="13">
        <f t="shared" si="0"/>
        <v>0</v>
      </c>
      <c r="C29">
        <v>1.4999999999999999E-2</v>
      </c>
      <c r="D29" s="13">
        <f t="shared" si="1"/>
        <v>0</v>
      </c>
      <c r="E29" s="13">
        <f t="shared" si="2"/>
        <v>0</v>
      </c>
    </row>
    <row r="30" spans="1:5" x14ac:dyDescent="0.25">
      <c r="A30">
        <v>27</v>
      </c>
      <c r="B30" s="13">
        <f t="shared" si="0"/>
        <v>0</v>
      </c>
      <c r="C30">
        <v>1.4999999999999999E-2</v>
      </c>
      <c r="D30" s="13">
        <f t="shared" si="1"/>
        <v>0</v>
      </c>
      <c r="E30" s="13">
        <f t="shared" si="2"/>
        <v>0</v>
      </c>
    </row>
    <row r="31" spans="1:5" x14ac:dyDescent="0.25">
      <c r="A31">
        <v>28</v>
      </c>
      <c r="B31" s="13">
        <f t="shared" si="0"/>
        <v>0</v>
      </c>
      <c r="C31">
        <v>1.4999999999999999E-2</v>
      </c>
      <c r="D31" s="13">
        <f t="shared" si="1"/>
        <v>0</v>
      </c>
      <c r="E31" s="13">
        <f t="shared" si="2"/>
        <v>0</v>
      </c>
    </row>
    <row r="32" spans="1:5" x14ac:dyDescent="0.25">
      <c r="A32">
        <v>29</v>
      </c>
      <c r="B32" s="13">
        <f t="shared" si="0"/>
        <v>0</v>
      </c>
      <c r="C32">
        <v>1.4999999999999999E-2</v>
      </c>
      <c r="D32" s="13">
        <f t="shared" si="1"/>
        <v>0</v>
      </c>
      <c r="E32" s="13">
        <f t="shared" si="2"/>
        <v>0</v>
      </c>
    </row>
    <row r="33" spans="1:5" x14ac:dyDescent="0.25">
      <c r="A33">
        <v>30</v>
      </c>
      <c r="B33" s="13">
        <f t="shared" si="0"/>
        <v>0</v>
      </c>
      <c r="C33">
        <v>1.4999999999999999E-2</v>
      </c>
      <c r="D33" s="13">
        <f t="shared" si="1"/>
        <v>0</v>
      </c>
      <c r="E33" s="13">
        <f t="shared" si="2"/>
        <v>0</v>
      </c>
    </row>
    <row r="34" spans="1:5" x14ac:dyDescent="0.25">
      <c r="A34">
        <v>31</v>
      </c>
      <c r="B34" s="13">
        <f t="shared" si="0"/>
        <v>0</v>
      </c>
      <c r="C34">
        <v>1.4999999999999999E-2</v>
      </c>
      <c r="D34" s="13">
        <f t="shared" si="1"/>
        <v>0</v>
      </c>
      <c r="E34" s="13">
        <f t="shared" si="2"/>
        <v>0</v>
      </c>
    </row>
    <row r="35" spans="1:5" x14ac:dyDescent="0.25">
      <c r="A35">
        <v>32</v>
      </c>
      <c r="B35" s="13">
        <f t="shared" si="0"/>
        <v>0</v>
      </c>
      <c r="C35">
        <v>1.4999999999999999E-2</v>
      </c>
      <c r="D35" s="13">
        <f t="shared" si="1"/>
        <v>0</v>
      </c>
      <c r="E35" s="13">
        <f t="shared" si="2"/>
        <v>0</v>
      </c>
    </row>
    <row r="36" spans="1:5" x14ac:dyDescent="0.25">
      <c r="A36">
        <v>33</v>
      </c>
      <c r="B36" s="13">
        <f t="shared" si="0"/>
        <v>0</v>
      </c>
      <c r="C36">
        <v>1.4999999999999999E-2</v>
      </c>
      <c r="D36" s="13">
        <f t="shared" si="1"/>
        <v>0</v>
      </c>
      <c r="E36" s="13">
        <f t="shared" si="2"/>
        <v>0</v>
      </c>
    </row>
    <row r="37" spans="1:5" x14ac:dyDescent="0.25">
      <c r="A37">
        <v>34</v>
      </c>
      <c r="B37" s="13">
        <f t="shared" si="0"/>
        <v>0</v>
      </c>
      <c r="C37">
        <v>1.4999999999999999E-2</v>
      </c>
      <c r="D37" s="13">
        <f t="shared" si="1"/>
        <v>0</v>
      </c>
      <c r="E37" s="13">
        <f t="shared" si="2"/>
        <v>0</v>
      </c>
    </row>
    <row r="38" spans="1:5" x14ac:dyDescent="0.25">
      <c r="A38">
        <v>35</v>
      </c>
      <c r="B38" s="13">
        <f t="shared" si="0"/>
        <v>0</v>
      </c>
      <c r="C38">
        <v>1.4999999999999999E-2</v>
      </c>
      <c r="D38" s="13">
        <f t="shared" si="1"/>
        <v>0</v>
      </c>
      <c r="E38" s="13">
        <f t="shared" si="2"/>
        <v>0</v>
      </c>
    </row>
    <row r="39" spans="1:5" x14ac:dyDescent="0.25">
      <c r="A39">
        <v>36</v>
      </c>
      <c r="B39" s="13">
        <f t="shared" si="0"/>
        <v>0</v>
      </c>
      <c r="C39">
        <v>1.4999999999999999E-2</v>
      </c>
      <c r="D39" s="13">
        <f t="shared" si="1"/>
        <v>0</v>
      </c>
      <c r="E39" s="13">
        <f t="shared" si="2"/>
        <v>0</v>
      </c>
    </row>
    <row r="40" spans="1:5" x14ac:dyDescent="0.25">
      <c r="A40">
        <v>37</v>
      </c>
      <c r="B40" s="13">
        <f t="shared" si="0"/>
        <v>0</v>
      </c>
      <c r="C40">
        <v>1.4999999999999999E-2</v>
      </c>
      <c r="D40" s="13">
        <f t="shared" si="1"/>
        <v>0</v>
      </c>
      <c r="E40" s="13">
        <f t="shared" si="2"/>
        <v>0</v>
      </c>
    </row>
  </sheetData>
  <sheetProtection algorithmName="SHA-512" hashValue="d3nK7fg7kyMJCBQ+hGmIY7pLT9puhBpZVJ2PY0uzHva7ZyKIg0Jr5eX/bXkJk+4HFWzXQO7+tSOMJD9rn7391w==" saltValue="y5qakgkxRzjK9ALopen9Gg==" spinCount="100000" sheet="1" objects="1" scenarios="1"/>
  <customSheetViews>
    <customSheetView guid="{1E9F30D6-9B0B-4BD4-8755-F6ED9BBE6306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1E9F30D6-9B0B-4BD4-8755-F6ED9BBE6306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table</vt:lpstr>
      <vt:lpstr>Sheet3</vt:lpstr>
      <vt:lpstr>LateFeeTable</vt:lpstr>
    </vt:vector>
  </TitlesOfParts>
  <Company>County of Butler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Marburger, Diane</dc:creator>
  <cp:lastModifiedBy>Marburger, Diane</cp:lastModifiedBy>
  <cp:lastPrinted>2021-08-18T18:17:32Z</cp:lastPrinted>
  <dcterms:created xsi:type="dcterms:W3CDTF">2016-06-22T18:08:01Z</dcterms:created>
  <dcterms:modified xsi:type="dcterms:W3CDTF">2021-12-20T21:27:30Z</dcterms:modified>
</cp:coreProperties>
</file>